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outkos\Documents\Omat\IS jaos\Vuosikokous materiaali 2020\"/>
    </mc:Choice>
  </mc:AlternateContent>
  <xr:revisionPtr revIDLastSave="0" documentId="8_{4CDEDEBF-DE54-4977-9616-E6339B1EDD7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ulukko1" sheetId="1" r:id="rId1"/>
    <sheet name="Taulukko2" sheetId="2" r:id="rId2"/>
    <sheet name="Taulukk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F57" i="1"/>
  <c r="E36" i="1" l="1"/>
  <c r="G46" i="1" l="1"/>
  <c r="D41" i="1" l="1"/>
  <c r="D65" i="1" l="1"/>
  <c r="D66" i="1" s="1"/>
  <c r="D68" i="1" s="1"/>
  <c r="E65" i="1"/>
  <c r="E66" i="1" s="1"/>
  <c r="E68" i="1" s="1"/>
  <c r="F65" i="1"/>
  <c r="F66" i="1" s="1"/>
  <c r="F68" i="1" s="1"/>
  <c r="C65" i="1"/>
  <c r="C66" i="1" s="1"/>
  <c r="C68" i="1" s="1"/>
  <c r="F54" i="1"/>
  <c r="E54" i="1"/>
  <c r="E57" i="1" s="1"/>
  <c r="D47" i="1"/>
  <c r="D48" i="1" s="1"/>
  <c r="E47" i="1"/>
  <c r="E48" i="1" s="1"/>
  <c r="F47" i="1"/>
  <c r="F48" i="1" s="1"/>
  <c r="C47" i="1"/>
  <c r="C48" i="1" s="1"/>
  <c r="D50" i="1"/>
  <c r="E41" i="1"/>
  <c r="F41" i="1"/>
  <c r="F50" i="1" s="1"/>
  <c r="C41" i="1"/>
  <c r="C50" i="1" s="1"/>
  <c r="E33" i="1"/>
  <c r="E34" i="1" s="1"/>
  <c r="F34" i="1"/>
  <c r="F36" i="1" s="1"/>
  <c r="D33" i="1"/>
  <c r="D34" i="1" s="1"/>
  <c r="D36" i="1" s="1"/>
  <c r="F27" i="1"/>
  <c r="E27" i="1"/>
  <c r="F20" i="1"/>
  <c r="F21" i="1" s="1"/>
  <c r="F12" i="1"/>
  <c r="D20" i="1"/>
  <c r="D21" i="1" s="1"/>
  <c r="E20" i="1"/>
  <c r="E21" i="1" s="1"/>
  <c r="E23" i="1" s="1"/>
  <c r="C20" i="1"/>
  <c r="C21" i="1" s="1"/>
  <c r="D12" i="1"/>
  <c r="E12" i="1"/>
  <c r="C12" i="1"/>
  <c r="F23" i="1" l="1"/>
  <c r="F70" i="1" s="1"/>
  <c r="C23" i="1"/>
  <c r="C70" i="1" s="1"/>
  <c r="C72" i="1" s="1"/>
  <c r="C74" i="1" s="1"/>
  <c r="D23" i="1"/>
  <c r="D70" i="1" s="1"/>
  <c r="D72" i="1" s="1"/>
  <c r="D74" i="1" s="1"/>
  <c r="E50" i="1"/>
  <c r="E70" i="1" s="1"/>
  <c r="E72" i="1" s="1"/>
  <c r="E74" i="1" s="1"/>
  <c r="F72" i="1" l="1"/>
  <c r="F74" i="1" s="1"/>
</calcChain>
</file>

<file path=xl/sharedStrings.xml><?xml version="1.0" encoding="utf-8"?>
<sst xmlns="http://schemas.openxmlformats.org/spreadsheetml/2006/main" count="70" uniqueCount="51">
  <si>
    <t>Kanakoirakerho- Hönshundssektionen ry Y-tunnus: 3039674-7</t>
  </si>
  <si>
    <t>01.01.2018</t>
  </si>
  <si>
    <t>01.01.2019</t>
  </si>
  <si>
    <t>31.12.2018</t>
  </si>
  <si>
    <t>31.12.2019</t>
  </si>
  <si>
    <t>T4/Irlanninsetterijaos</t>
  </si>
  <si>
    <t>BUDJETOITU</t>
  </si>
  <si>
    <t>Tuloslaskelma (EUR)</t>
  </si>
  <si>
    <t>Varsinainen toiminta</t>
  </si>
  <si>
    <t>Kilpailutoiminta tuotot</t>
  </si>
  <si>
    <t>3000 Koemaksut</t>
  </si>
  <si>
    <t>3040 Sponsoritulot, kilpailuto</t>
  </si>
  <si>
    <t>Kilpailutoiminta kulut</t>
  </si>
  <si>
    <t>Muut kulut</t>
  </si>
  <si>
    <t>4000 Maavuokrat</t>
  </si>
  <si>
    <t>4020 Ylituomarikulut</t>
  </si>
  <si>
    <t>4021 Koetoimitsijoiden kulut</t>
  </si>
  <si>
    <t>4030 Kilpailupalkinnot</t>
  </si>
  <si>
    <t>4050 Muut kilpailukulut</t>
  </si>
  <si>
    <t>Kilpailutoiminta kulujäämä</t>
  </si>
  <si>
    <t>Koulutustoiminta tuotot</t>
  </si>
  <si>
    <t>3200 Koulutustoiminnan osallis</t>
  </si>
  <si>
    <t>Koulutustoiminta kulut</t>
  </si>
  <si>
    <t>4200 Koulutustilojen vuokrat</t>
  </si>
  <si>
    <t>4210 Ulkopuoliset luentokorvau</t>
  </si>
  <si>
    <t>4260 Muut kulut</t>
  </si>
  <si>
    <t>Koulutustoiminta kulujäämä</t>
  </si>
  <si>
    <t>Jaostoiminta tuotot</t>
  </si>
  <si>
    <t>3420 Tarvikemyynti</t>
  </si>
  <si>
    <t>3450 Muut tuotot</t>
  </si>
  <si>
    <t>Jaostoiminta kulut</t>
  </si>
  <si>
    <t>4360 Tarvikeostot</t>
  </si>
  <si>
    <t>4365 Muut kulut</t>
  </si>
  <si>
    <t>4370 Varaston muutos</t>
  </si>
  <si>
    <t>Jaostoiminta kulujäämä</t>
  </si>
  <si>
    <t>Julkaisutoiminta tuotot</t>
  </si>
  <si>
    <t>3330 Mainostuotot</t>
  </si>
  <si>
    <t>Hallinto kulut</t>
  </si>
  <si>
    <t>4410 Postikulut</t>
  </si>
  <si>
    <t>4470 Jäsenmaksut</t>
  </si>
  <si>
    <t>4492 Muut kokoukset</t>
  </si>
  <si>
    <t>4499 Muut hallinnon kulut</t>
  </si>
  <si>
    <t>Hallinto kulujäämä</t>
  </si>
  <si>
    <t>Tilikauden tulos</t>
  </si>
  <si>
    <t>Tilikauden alijäämä</t>
  </si>
  <si>
    <t>varasto myyntihinnoin</t>
  </si>
  <si>
    <t>Irish trial 2019 pettymys tunturissa, 2020 pellolla jälleen sekä uusi metsäkoe.</t>
  </si>
  <si>
    <t>Kasvattajapäivät</t>
  </si>
  <si>
    <t>Julkaisutoiminta kulut</t>
  </si>
  <si>
    <r>
      <t xml:space="preserve">Julkaisutoiminta </t>
    </r>
    <r>
      <rPr>
        <b/>
        <sz val="11"/>
        <color rgb="FFFF0000"/>
        <rFont val="Times New Roman"/>
        <family val="1"/>
      </rPr>
      <t>kulu</t>
    </r>
    <r>
      <rPr>
        <b/>
        <sz val="11"/>
        <color theme="1"/>
        <rFont val="Times New Roman"/>
        <family val="1"/>
      </rPr>
      <t>jäämä</t>
    </r>
  </si>
  <si>
    <t>Rodun esittelyvideo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</si>
</sst>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[$ -40B];[Red]&quot;-&quot;#,##0.00[$ -40B]"/>
  </numFmts>
  <fonts count="10" x14ac:knownFonts="1">
    <font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1" fillId="0" borderId="0">
      <alignment horizontal="right"/>
    </xf>
    <xf numFmtId="4" fontId="1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" fontId="0" fillId="0" borderId="0" xfId="0" applyNumberFormat="1"/>
    <xf numFmtId="4" fontId="6" fillId="0" borderId="0" xfId="0" applyNumberFormat="1" applyFont="1"/>
    <xf numFmtId="0" fontId="0" fillId="2" borderId="0" xfId="0" applyFill="1"/>
    <xf numFmtId="14" fontId="5" fillId="2" borderId="0" xfId="0" applyNumberFormat="1" applyFont="1" applyFill="1"/>
    <xf numFmtId="4" fontId="0" fillId="2" borderId="0" xfId="0" applyNumberFormat="1" applyFill="1"/>
    <xf numFmtId="4" fontId="6" fillId="2" borderId="0" xfId="0" applyNumberFormat="1" applyFont="1" applyFill="1"/>
    <xf numFmtId="0" fontId="7" fillId="0" borderId="0" xfId="0" applyFont="1"/>
    <xf numFmtId="4" fontId="8" fillId="0" borderId="0" xfId="0" applyNumberFormat="1" applyFont="1"/>
    <xf numFmtId="0" fontId="9" fillId="0" borderId="0" xfId="0" applyFont="1"/>
    <xf numFmtId="4" fontId="7" fillId="0" borderId="0" xfId="0" applyNumberFormat="1" applyFont="1"/>
    <xf numFmtId="4" fontId="7" fillId="2" borderId="0" xfId="0" applyNumberFormat="1" applyFont="1" applyFill="1"/>
    <xf numFmtId="0" fontId="7" fillId="2" borderId="0" xfId="0" applyFont="1" applyFill="1"/>
  </cellXfs>
  <cellStyles count="7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  <cellStyle name="TasausOikealle" xfId="5" xr:uid="{00000000-0005-0000-0000-000005000000}"/>
    <cellStyle name="Tuhaterotin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topLeftCell="A13" workbookViewId="0">
      <selection activeCell="A26" sqref="A26:XFD26"/>
    </sheetView>
  </sheetViews>
  <sheetFormatPr defaultRowHeight="15" x14ac:dyDescent="0.25"/>
  <cols>
    <col min="1" max="1" width="5.42578125" customWidth="1"/>
    <col min="2" max="2" width="37.85546875" customWidth="1"/>
    <col min="3" max="5" width="16.140625" customWidth="1"/>
    <col min="6" max="6" width="16.140625" style="6" customWidth="1"/>
    <col min="7" max="8" width="16.140625" customWidth="1"/>
  </cols>
  <sheetData>
    <row r="1" spans="1:7" ht="18.75" x14ac:dyDescent="0.3">
      <c r="A1" s="1"/>
    </row>
    <row r="2" spans="1:7" ht="18.75" x14ac:dyDescent="0.3">
      <c r="A2" s="1"/>
      <c r="B2" s="1" t="s">
        <v>0</v>
      </c>
    </row>
    <row r="3" spans="1:7" ht="18.75" x14ac:dyDescent="0.3">
      <c r="A3" s="2"/>
      <c r="B3" s="1" t="s">
        <v>5</v>
      </c>
    </row>
    <row r="4" spans="1:7" ht="18.75" x14ac:dyDescent="0.3">
      <c r="A4" s="1"/>
    </row>
    <row r="5" spans="1:7" ht="18.75" x14ac:dyDescent="0.3">
      <c r="A5" s="1"/>
      <c r="C5" s="2" t="s">
        <v>1</v>
      </c>
      <c r="D5" s="2" t="s">
        <v>2</v>
      </c>
      <c r="E5" s="2" t="s">
        <v>2</v>
      </c>
      <c r="F5" s="7">
        <v>43831</v>
      </c>
    </row>
    <row r="6" spans="1:7" ht="18.75" x14ac:dyDescent="0.3">
      <c r="A6" s="1"/>
      <c r="B6" s="1" t="s">
        <v>7</v>
      </c>
      <c r="C6" s="2" t="s">
        <v>3</v>
      </c>
      <c r="D6" s="2" t="s">
        <v>4</v>
      </c>
      <c r="E6" s="2" t="s">
        <v>4</v>
      </c>
      <c r="F6" s="7">
        <v>44196</v>
      </c>
    </row>
    <row r="7" spans="1:7" ht="18.75" x14ac:dyDescent="0.3">
      <c r="A7" s="3"/>
      <c r="B7" s="3"/>
      <c r="C7" s="1"/>
      <c r="D7" s="1"/>
      <c r="E7" s="1" t="s">
        <v>6</v>
      </c>
    </row>
    <row r="8" spans="1:7" x14ac:dyDescent="0.25">
      <c r="A8" s="3"/>
      <c r="B8" s="3" t="s">
        <v>8</v>
      </c>
    </row>
    <row r="9" spans="1:7" x14ac:dyDescent="0.25">
      <c r="A9" s="3"/>
      <c r="B9" s="3" t="s">
        <v>9</v>
      </c>
    </row>
    <row r="10" spans="1:7" x14ac:dyDescent="0.25">
      <c r="B10" t="s">
        <v>10</v>
      </c>
      <c r="C10" s="4">
        <v>2270</v>
      </c>
      <c r="D10" s="4">
        <v>1890</v>
      </c>
      <c r="E10" s="4">
        <v>2500</v>
      </c>
      <c r="F10" s="8">
        <v>2100</v>
      </c>
      <c r="G10" t="s">
        <v>46</v>
      </c>
    </row>
    <row r="11" spans="1:7" x14ac:dyDescent="0.25">
      <c r="B11" t="s">
        <v>11</v>
      </c>
      <c r="E11" s="4">
        <v>200</v>
      </c>
    </row>
    <row r="12" spans="1:7" x14ac:dyDescent="0.25">
      <c r="B12" t="s">
        <v>9</v>
      </c>
      <c r="C12" s="4">
        <f>C10+C11</f>
        <v>2270</v>
      </c>
      <c r="D12" s="4">
        <f t="shared" ref="D12:F12" si="0">D10+D11</f>
        <v>1890</v>
      </c>
      <c r="E12" s="4">
        <f t="shared" si="0"/>
        <v>2700</v>
      </c>
      <c r="F12" s="8">
        <f t="shared" si="0"/>
        <v>2100</v>
      </c>
    </row>
    <row r="13" spans="1:7" x14ac:dyDescent="0.25">
      <c r="A13" s="3"/>
      <c r="B13" s="3" t="s">
        <v>12</v>
      </c>
    </row>
    <row r="14" spans="1:7" x14ac:dyDescent="0.25">
      <c r="B14" t="s">
        <v>13</v>
      </c>
    </row>
    <row r="15" spans="1:7" x14ac:dyDescent="0.25">
      <c r="B15" t="s">
        <v>14</v>
      </c>
      <c r="C15" s="4">
        <v>-80.45</v>
      </c>
      <c r="D15" s="4">
        <v>-68</v>
      </c>
      <c r="E15" s="4">
        <v>-100</v>
      </c>
      <c r="F15" s="6">
        <v>-100</v>
      </c>
    </row>
    <row r="16" spans="1:7" x14ac:dyDescent="0.25">
      <c r="B16" t="s">
        <v>15</v>
      </c>
      <c r="C16" s="4">
        <v>-416</v>
      </c>
      <c r="D16" s="4">
        <v>-488</v>
      </c>
      <c r="E16" s="4">
        <v>-600</v>
      </c>
      <c r="F16" s="6">
        <v>-600</v>
      </c>
    </row>
    <row r="17" spans="1:7" x14ac:dyDescent="0.25">
      <c r="B17" t="s">
        <v>16</v>
      </c>
      <c r="C17" s="4">
        <v>-166</v>
      </c>
      <c r="F17" s="6">
        <v>-100</v>
      </c>
    </row>
    <row r="18" spans="1:7" x14ac:dyDescent="0.25">
      <c r="B18" t="s">
        <v>17</v>
      </c>
      <c r="C18" s="4">
        <v>-78.319999999999993</v>
      </c>
      <c r="D18" s="4">
        <v>-866.29</v>
      </c>
      <c r="E18" s="4">
        <v>-400</v>
      </c>
      <c r="F18" s="6">
        <v>-300</v>
      </c>
    </row>
    <row r="19" spans="1:7" x14ac:dyDescent="0.25">
      <c r="B19" t="s">
        <v>18</v>
      </c>
      <c r="C19" s="4">
        <v>-85</v>
      </c>
      <c r="D19" s="4">
        <v>-495.79</v>
      </c>
      <c r="F19" s="6">
        <v>-200</v>
      </c>
    </row>
    <row r="20" spans="1:7" x14ac:dyDescent="0.25">
      <c r="B20" t="s">
        <v>13</v>
      </c>
      <c r="C20" s="4">
        <f>SUM(C15:C19)</f>
        <v>-825.77</v>
      </c>
      <c r="D20" s="4">
        <f t="shared" ref="D20:F20" si="1">SUM(D15:D19)</f>
        <v>-1918.08</v>
      </c>
      <c r="E20" s="4">
        <f t="shared" si="1"/>
        <v>-1100</v>
      </c>
      <c r="F20" s="8">
        <f t="shared" si="1"/>
        <v>-1300</v>
      </c>
    </row>
    <row r="21" spans="1:7" x14ac:dyDescent="0.25">
      <c r="B21" t="s">
        <v>12</v>
      </c>
      <c r="C21" s="4">
        <f>C20</f>
        <v>-825.77</v>
      </c>
      <c r="D21" s="4">
        <f t="shared" ref="D21:F21" si="2">D20</f>
        <v>-1918.08</v>
      </c>
      <c r="E21" s="4">
        <f t="shared" si="2"/>
        <v>-1100</v>
      </c>
      <c r="F21" s="8">
        <f t="shared" si="2"/>
        <v>-1300</v>
      </c>
    </row>
    <row r="23" spans="1:7" x14ac:dyDescent="0.25">
      <c r="A23" s="3"/>
      <c r="B23" s="3" t="s">
        <v>19</v>
      </c>
      <c r="C23" s="5">
        <f>C12+C21</f>
        <v>1444.23</v>
      </c>
      <c r="D23" s="5">
        <f t="shared" ref="D23:F23" si="3">D12+D21</f>
        <v>-28.079999999999927</v>
      </c>
      <c r="E23" s="5">
        <f t="shared" si="3"/>
        <v>1600</v>
      </c>
      <c r="F23" s="9">
        <f t="shared" si="3"/>
        <v>800</v>
      </c>
    </row>
    <row r="25" spans="1:7" x14ac:dyDescent="0.25">
      <c r="A25" s="3"/>
      <c r="B25" s="3" t="s">
        <v>20</v>
      </c>
    </row>
    <row r="26" spans="1:7" s="10" customFormat="1" x14ac:dyDescent="0.25">
      <c r="B26" s="10" t="s">
        <v>21</v>
      </c>
      <c r="E26" s="13">
        <v>200</v>
      </c>
      <c r="F26" s="15">
        <v>765</v>
      </c>
    </row>
    <row r="27" spans="1:7" x14ac:dyDescent="0.25">
      <c r="B27" t="s">
        <v>20</v>
      </c>
      <c r="E27" s="4">
        <f>E26</f>
        <v>200</v>
      </c>
      <c r="F27" s="8">
        <f>F26</f>
        <v>765</v>
      </c>
    </row>
    <row r="28" spans="1:7" x14ac:dyDescent="0.25">
      <c r="A28" s="3"/>
      <c r="B28" s="3" t="s">
        <v>22</v>
      </c>
    </row>
    <row r="29" spans="1:7" x14ac:dyDescent="0.25">
      <c r="B29" t="s">
        <v>13</v>
      </c>
    </row>
    <row r="30" spans="1:7" s="10" customFormat="1" x14ac:dyDescent="0.25">
      <c r="B30" s="10" t="s">
        <v>23</v>
      </c>
      <c r="E30" s="13">
        <v>-200</v>
      </c>
      <c r="F30" s="15">
        <v>-734</v>
      </c>
      <c r="G30" s="10" t="s">
        <v>47</v>
      </c>
    </row>
    <row r="31" spans="1:7" s="10" customFormat="1" x14ac:dyDescent="0.25">
      <c r="B31" s="10" t="s">
        <v>24</v>
      </c>
      <c r="E31" s="13">
        <v>-100</v>
      </c>
      <c r="F31" s="15">
        <v>-371</v>
      </c>
      <c r="G31" s="10" t="s">
        <v>47</v>
      </c>
    </row>
    <row r="32" spans="1:7" x14ac:dyDescent="0.25">
      <c r="B32" t="s">
        <v>25</v>
      </c>
      <c r="D32" s="4">
        <v>-187.25</v>
      </c>
    </row>
    <row r="33" spans="1:9" x14ac:dyDescent="0.25">
      <c r="B33" t="s">
        <v>13</v>
      </c>
      <c r="D33" s="4">
        <f>SUM(D30:D32)</f>
        <v>-187.25</v>
      </c>
      <c r="E33" s="4">
        <f t="shared" ref="E33" si="4">SUM(E30:E32)</f>
        <v>-300</v>
      </c>
      <c r="F33" s="8">
        <f>SUM(F27:F32)</f>
        <v>-340</v>
      </c>
    </row>
    <row r="34" spans="1:9" x14ac:dyDescent="0.25">
      <c r="B34" t="s">
        <v>22</v>
      </c>
      <c r="D34" s="4">
        <f>D33</f>
        <v>-187.25</v>
      </c>
      <c r="E34" s="4">
        <f t="shared" ref="E34:F34" si="5">E33</f>
        <v>-300</v>
      </c>
      <c r="F34" s="8">
        <f t="shared" si="5"/>
        <v>-340</v>
      </c>
    </row>
    <row r="36" spans="1:9" x14ac:dyDescent="0.25">
      <c r="A36" s="3"/>
      <c r="B36" s="3" t="s">
        <v>26</v>
      </c>
      <c r="D36" s="5">
        <f>D31+D34</f>
        <v>-187.25</v>
      </c>
      <c r="E36" s="11">
        <f>E31</f>
        <v>-100</v>
      </c>
      <c r="F36" s="9">
        <f>F34</f>
        <v>-340</v>
      </c>
      <c r="G36" s="10"/>
    </row>
    <row r="38" spans="1:9" x14ac:dyDescent="0.25">
      <c r="A38" s="3"/>
      <c r="B38" s="3" t="s">
        <v>27</v>
      </c>
    </row>
    <row r="39" spans="1:9" x14ac:dyDescent="0.25">
      <c r="B39" t="s">
        <v>28</v>
      </c>
      <c r="C39" s="4">
        <v>2553.9</v>
      </c>
      <c r="D39" s="4">
        <v>1280.5</v>
      </c>
      <c r="E39" s="4">
        <v>1000</v>
      </c>
      <c r="F39" s="6">
        <v>1530</v>
      </c>
      <c r="G39" s="4"/>
    </row>
    <row r="40" spans="1:9" x14ac:dyDescent="0.25">
      <c r="B40" t="s">
        <v>29</v>
      </c>
      <c r="D40" s="4">
        <v>140</v>
      </c>
    </row>
    <row r="41" spans="1:9" x14ac:dyDescent="0.25">
      <c r="B41" t="s">
        <v>27</v>
      </c>
      <c r="C41" s="4">
        <f>C39+C40</f>
        <v>2553.9</v>
      </c>
      <c r="D41" s="4">
        <f>D39+D40</f>
        <v>1420.5</v>
      </c>
      <c r="E41" s="4">
        <f t="shared" ref="E41:F41" si="6">E39+E40</f>
        <v>1000</v>
      </c>
      <c r="F41" s="8">
        <f t="shared" si="6"/>
        <v>1530</v>
      </c>
    </row>
    <row r="42" spans="1:9" x14ac:dyDescent="0.25">
      <c r="A42" s="3"/>
      <c r="B42" s="3" t="s">
        <v>30</v>
      </c>
    </row>
    <row r="43" spans="1:9" x14ac:dyDescent="0.25">
      <c r="B43" t="s">
        <v>13</v>
      </c>
    </row>
    <row r="44" spans="1:9" x14ac:dyDescent="0.25">
      <c r="B44" t="s">
        <v>31</v>
      </c>
      <c r="C44" s="4">
        <v>-3992</v>
      </c>
      <c r="D44" s="4">
        <v>-825.78</v>
      </c>
    </row>
    <row r="45" spans="1:9" x14ac:dyDescent="0.25">
      <c r="B45" t="s">
        <v>32</v>
      </c>
      <c r="C45" s="4">
        <v>-823</v>
      </c>
      <c r="D45" s="4">
        <v>-800.58</v>
      </c>
      <c r="E45" s="4">
        <v>-850</v>
      </c>
    </row>
    <row r="46" spans="1:9" x14ac:dyDescent="0.25">
      <c r="B46" t="s">
        <v>33</v>
      </c>
      <c r="C46" s="4">
        <v>3123.8</v>
      </c>
      <c r="D46">
        <v>93.8</v>
      </c>
      <c r="E46" s="4">
        <v>-900</v>
      </c>
      <c r="F46" s="6">
        <v>-900</v>
      </c>
      <c r="G46" s="4">
        <f>3217.6-C46</f>
        <v>93.799999999999727</v>
      </c>
      <c r="H46" s="4">
        <v>5409</v>
      </c>
      <c r="I46" t="s">
        <v>45</v>
      </c>
    </row>
    <row r="47" spans="1:9" x14ac:dyDescent="0.25">
      <c r="B47" t="s">
        <v>13</v>
      </c>
      <c r="C47" s="4">
        <f>SUM(C44:C46)</f>
        <v>-1691.1999999999998</v>
      </c>
      <c r="D47" s="4">
        <f t="shared" ref="D47:F47" si="7">SUM(D44:D46)</f>
        <v>-1532.5600000000002</v>
      </c>
      <c r="E47" s="4">
        <f t="shared" si="7"/>
        <v>-1750</v>
      </c>
      <c r="F47" s="8">
        <f t="shared" si="7"/>
        <v>-900</v>
      </c>
    </row>
    <row r="48" spans="1:9" x14ac:dyDescent="0.25">
      <c r="B48" t="s">
        <v>30</v>
      </c>
      <c r="C48" s="4">
        <f>C47</f>
        <v>-1691.1999999999998</v>
      </c>
      <c r="D48" s="4">
        <f t="shared" ref="D48:F48" si="8">D47</f>
        <v>-1532.5600000000002</v>
      </c>
      <c r="E48" s="4">
        <f t="shared" si="8"/>
        <v>-1750</v>
      </c>
      <c r="F48" s="8">
        <f t="shared" si="8"/>
        <v>-900</v>
      </c>
    </row>
    <row r="50" spans="1:7" x14ac:dyDescent="0.25">
      <c r="A50" s="3"/>
      <c r="B50" s="3" t="s">
        <v>34</v>
      </c>
      <c r="C50" s="5">
        <f>C41+C48</f>
        <v>862.70000000000027</v>
      </c>
      <c r="D50" s="5">
        <f t="shared" ref="D50:E50" si="9">D41+D48</f>
        <v>-112.06000000000017</v>
      </c>
      <c r="E50" s="5">
        <f t="shared" si="9"/>
        <v>-750</v>
      </c>
      <c r="F50" s="9">
        <f>F41+F48</f>
        <v>630</v>
      </c>
    </row>
    <row r="52" spans="1:7" x14ac:dyDescent="0.25">
      <c r="A52" s="3"/>
      <c r="B52" s="3" t="s">
        <v>35</v>
      </c>
    </row>
    <row r="53" spans="1:7" x14ac:dyDescent="0.25">
      <c r="B53" t="s">
        <v>36</v>
      </c>
      <c r="E53" s="4">
        <v>150</v>
      </c>
    </row>
    <row r="54" spans="1:7" x14ac:dyDescent="0.25">
      <c r="B54" t="s">
        <v>35</v>
      </c>
      <c r="E54" s="4">
        <f>E53</f>
        <v>150</v>
      </c>
      <c r="F54" s="8">
        <f>F53</f>
        <v>0</v>
      </c>
    </row>
    <row r="55" spans="1:7" s="10" customFormat="1" x14ac:dyDescent="0.25">
      <c r="B55" s="12" t="s">
        <v>48</v>
      </c>
      <c r="E55" s="13"/>
      <c r="F55" s="14">
        <v>-1000</v>
      </c>
      <c r="G55" s="10" t="s">
        <v>50</v>
      </c>
    </row>
    <row r="57" spans="1:7" x14ac:dyDescent="0.25">
      <c r="A57" s="3"/>
      <c r="B57" s="3" t="s">
        <v>49</v>
      </c>
      <c r="E57" s="5">
        <f>E54</f>
        <v>150</v>
      </c>
      <c r="F57" s="9">
        <f>SUM(F54:F55)</f>
        <v>-1000</v>
      </c>
    </row>
    <row r="59" spans="1:7" x14ac:dyDescent="0.25">
      <c r="A59" s="3"/>
      <c r="B59" s="3" t="s">
        <v>37</v>
      </c>
    </row>
    <row r="60" spans="1:7" x14ac:dyDescent="0.25">
      <c r="B60" t="s">
        <v>13</v>
      </c>
    </row>
    <row r="61" spans="1:7" x14ac:dyDescent="0.25">
      <c r="B61" t="s">
        <v>38</v>
      </c>
      <c r="C61" s="4">
        <v>-5.6</v>
      </c>
    </row>
    <row r="62" spans="1:7" x14ac:dyDescent="0.25">
      <c r="B62" t="s">
        <v>39</v>
      </c>
      <c r="C62" s="4">
        <v>-50</v>
      </c>
      <c r="D62" s="4">
        <v>-50</v>
      </c>
      <c r="F62" s="6">
        <v>-50</v>
      </c>
    </row>
    <row r="63" spans="1:7" x14ac:dyDescent="0.25">
      <c r="B63" t="s">
        <v>40</v>
      </c>
      <c r="C63" s="4">
        <v>-100.84</v>
      </c>
      <c r="D63" s="4">
        <v>-294.10000000000002</v>
      </c>
      <c r="E63" s="4">
        <v>-400</v>
      </c>
    </row>
    <row r="64" spans="1:7" x14ac:dyDescent="0.25">
      <c r="B64" t="s">
        <v>41</v>
      </c>
      <c r="C64" s="4">
        <v>-350</v>
      </c>
      <c r="E64" s="4">
        <v>-400</v>
      </c>
    </row>
    <row r="65" spans="1:6" x14ac:dyDescent="0.25">
      <c r="B65" t="s">
        <v>13</v>
      </c>
      <c r="C65" s="4">
        <f>SUM(C61:C64)</f>
        <v>-506.44</v>
      </c>
      <c r="D65" s="4">
        <f t="shared" ref="D65:F65" si="10">SUM(D61:D64)</f>
        <v>-344.1</v>
      </c>
      <c r="E65" s="4">
        <f t="shared" si="10"/>
        <v>-800</v>
      </c>
      <c r="F65" s="8">
        <f t="shared" si="10"/>
        <v>-50</v>
      </c>
    </row>
    <row r="66" spans="1:6" x14ac:dyDescent="0.25">
      <c r="B66" t="s">
        <v>37</v>
      </c>
      <c r="C66" s="4">
        <f>C65</f>
        <v>-506.44</v>
      </c>
      <c r="D66" s="4">
        <f t="shared" ref="D66:F66" si="11">D65</f>
        <v>-344.1</v>
      </c>
      <c r="E66" s="4">
        <f t="shared" si="11"/>
        <v>-800</v>
      </c>
      <c r="F66" s="8">
        <f t="shared" si="11"/>
        <v>-50</v>
      </c>
    </row>
    <row r="68" spans="1:6" x14ac:dyDescent="0.25">
      <c r="A68" s="3"/>
      <c r="B68" s="3" t="s">
        <v>42</v>
      </c>
      <c r="C68" s="5">
        <f>C66</f>
        <v>-506.44</v>
      </c>
      <c r="D68" s="5">
        <f t="shared" ref="D68:F68" si="12">D66</f>
        <v>-344.1</v>
      </c>
      <c r="E68" s="5">
        <f t="shared" si="12"/>
        <v>-800</v>
      </c>
      <c r="F68" s="9">
        <f t="shared" si="12"/>
        <v>-50</v>
      </c>
    </row>
    <row r="70" spans="1:6" x14ac:dyDescent="0.25">
      <c r="A70" s="3"/>
      <c r="B70" s="3" t="s">
        <v>8</v>
      </c>
      <c r="C70" s="5">
        <f>C23+C36+C50+C68</f>
        <v>1800.4900000000002</v>
      </c>
      <c r="D70" s="5">
        <f>D23+D36+D50+D68</f>
        <v>-671.49000000000012</v>
      </c>
      <c r="E70" s="5">
        <f>E23+E36+E50+E68</f>
        <v>-50</v>
      </c>
      <c r="F70" s="9">
        <f>F23+F36+F50+F68+F55</f>
        <v>40</v>
      </c>
    </row>
    <row r="72" spans="1:6" x14ac:dyDescent="0.25">
      <c r="A72" s="3"/>
      <c r="B72" s="3" t="s">
        <v>43</v>
      </c>
      <c r="C72" s="5">
        <f>C70</f>
        <v>1800.4900000000002</v>
      </c>
      <c r="D72" s="5">
        <f t="shared" ref="D72:F72" si="13">D70</f>
        <v>-671.49000000000012</v>
      </c>
      <c r="E72" s="5">
        <f t="shared" si="13"/>
        <v>-50</v>
      </c>
      <c r="F72" s="9">
        <f t="shared" si="13"/>
        <v>40</v>
      </c>
    </row>
    <row r="74" spans="1:6" x14ac:dyDescent="0.25">
      <c r="A74" s="3"/>
      <c r="B74" s="3" t="s">
        <v>44</v>
      </c>
      <c r="C74" s="5">
        <f>C72</f>
        <v>1800.4900000000002</v>
      </c>
      <c r="D74" s="5">
        <f t="shared" ref="D74:F74" si="14">D72</f>
        <v>-671.49000000000012</v>
      </c>
      <c r="E74" s="5">
        <f t="shared" si="14"/>
        <v>-50</v>
      </c>
      <c r="F74" s="9">
        <f t="shared" si="14"/>
        <v>40</v>
      </c>
    </row>
  </sheetData>
  <pageMargins left="9.8425196850393692E-2" right="9.8425196850393692E-2" top="0.5909448818897638" bottom="0.5909448818897638" header="0.19685039370078738" footer="0.2952755905511811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5.42578125" customWidth="1"/>
  </cols>
  <sheetData/>
  <pageMargins left="9.8425196850393692E-2" right="9.8425196850393692E-2" top="0.5909448818897638" bottom="0.5909448818897638" header="0.19685039370078738" footer="0.29527559055118113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5.42578125" customWidth="1"/>
  </cols>
  <sheetData/>
  <pageMargins left="9.8425196850393692E-2" right="9.8425196850393692E-2" top="0.5909448818897638" bottom="0.5909448818897638" header="0.19685039370078738" footer="0.29527559055118113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Taulukko1</vt:lpstr>
      <vt:lpstr>Taulukko2</vt:lpstr>
      <vt:lpstr>Taulukko3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stimaijak</dc:creator>
  <cp:lastModifiedBy>outkos</cp:lastModifiedBy>
  <cp:revision>1</cp:revision>
  <dcterms:created xsi:type="dcterms:W3CDTF">2020-01-09T20:57:24Z</dcterms:created>
  <dcterms:modified xsi:type="dcterms:W3CDTF">2020-02-06T07:44:09Z</dcterms:modified>
</cp:coreProperties>
</file>